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7\เสนอผู้บริหาร 16 ต.ค. 66\"/>
    </mc:Choice>
  </mc:AlternateContent>
  <xr:revisionPtr revIDLastSave="0" documentId="13_ncr:1_{1236036D-ADA4-4E78-A28C-0E14C9439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โครงการ!$A$8:$M$48</definedName>
    <definedName name="_xlnm.Print_Area" localSheetId="0">โครงการ!$A$1:$I$48</definedName>
    <definedName name="_xlnm.Print_Titles" localSheetId="0">โครงการ!$4:$6</definedName>
  </definedNames>
  <calcPr calcId="181029"/>
</workbook>
</file>

<file path=xl/calcChain.xml><?xml version="1.0" encoding="utf-8"?>
<calcChain xmlns="http://schemas.openxmlformats.org/spreadsheetml/2006/main">
  <c r="E40" i="3" l="1"/>
  <c r="D33" i="3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D7" i="3" s="1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E7" i="3" l="1"/>
  <c r="F7" i="3" s="1"/>
  <c r="F37" i="3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I37" i="3"/>
  <c r="I47" i="3"/>
  <c r="I33" i="3"/>
  <c r="I40" i="3"/>
  <c r="G7" i="3" l="1"/>
  <c r="H7" i="3" s="1"/>
  <c r="I7" i="3"/>
</calcChain>
</file>

<file path=xl/sharedStrings.xml><?xml version="1.0" encoding="utf-8"?>
<sst xmlns="http://schemas.openxmlformats.org/spreadsheetml/2006/main" count="60" uniqueCount="55">
  <si>
    <t>แผนงานบูรณาการขับเคลื่อนการแก้ไขปัญหาจังหวัดชายแดนภาคใต้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</si>
  <si>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</si>
  <si>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</si>
  <si>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</si>
  <si>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</si>
  <si>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</si>
  <si>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</si>
  <si>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</si>
  <si>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</si>
  <si>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</si>
  <si>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</si>
  <si>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</si>
  <si>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</si>
  <si>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</si>
  <si>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</si>
  <si>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</si>
  <si>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</si>
  <si>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</si>
  <si>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</si>
  <si>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</si>
  <si>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</si>
  <si>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</si>
  <si>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</si>
  <si>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</si>
  <si>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</si>
  <si>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</si>
  <si>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</si>
  <si>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</si>
  <si>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</si>
  <si>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</si>
  <si>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</si>
  <si>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</si>
  <si>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</si>
  <si>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ผลผลิตเกษตรกรได้รับการส่งเสริมและพัฒนาศักยภาพ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</si>
  <si>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</si>
  <si>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</si>
  <si>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โครงการส่งเสริมการดำเนินงานโครงการอันเนื่องมาจากพระราชดำริ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</si>
  <si>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</si>
  <si>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</si>
  <si>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</si>
  <si>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</si>
  <si>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</si>
  <si>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</si>
  <si>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</si>
  <si>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</si>
  <si>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</si>
  <si>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</si>
  <si>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แผนงาน - ผลผลิต - รายการ - โครงการ</t>
  </si>
  <si>
    <t>(ตั้งแต่วันที่ 1 ตุลาคม 2566 - 16 ตุลาคม 2566)</t>
  </si>
  <si>
    <t>ผลการใช้จ่าย
(PO + ผลการเบิกจ่าย)</t>
  </si>
  <si>
    <t>แผนงานบุคลากรภาครัฐ</t>
  </si>
  <si>
    <t>**</t>
  </si>
  <si>
    <t>รายงานผลการใช้จ่ายเงินงบประมาณ ประจำปีงบประมาณ พ.ศ. 2566 ไปพลางก่อน (งบดำเนินงาน - รายโครงการ)</t>
  </si>
  <si>
    <t>งบที่ได้รับ
ปีงบประมาณ 2566
ไปพลางก่อน</t>
  </si>
  <si>
    <t>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</si>
</sst>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43" fontId="23" fillId="0" borderId="11" xfId="1" applyFont="1" applyFill="1" applyBorder="1" applyAlignment="1">
      <alignment horizontal="center" vertical="center"/>
    </xf>
    <xf numFmtId="43" fontId="24" fillId="0" borderId="13" xfId="1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M48"/>
  <sheetViews>
    <sheetView tabSelected="1" view="pageBreakPreview" zoomScaleNormal="100" zoomScaleSheetLayoutView="100" workbookViewId="0">
      <selection activeCell="I5" sqref="I5:I6"/>
    </sheetView>
  </sheetViews>
  <sheetFormatPr defaultColWidth="9.125" defaultRowHeight="21" x14ac:dyDescent="0.2"/>
  <cols>
    <col min="1" max="1" width="2.625" style="4" customWidth="1"/>
    <col min="2" max="2" width="78.5" style="4" customWidth="1"/>
    <col min="3" max="3" width="18.5" style="3" customWidth="1"/>
    <col min="4" max="4" width="13.75" style="3" bestFit="1" customWidth="1"/>
    <col min="5" max="5" width="11.125" style="3" bestFit="1" customWidth="1"/>
    <col min="6" max="6" width="7.125" style="2" bestFit="1" customWidth="1"/>
    <col min="7" max="7" width="12.625" style="3" bestFit="1" customWidth="1"/>
    <col min="8" max="8" width="7.125" style="2" bestFit="1" customWidth="1"/>
    <col min="9" max="9" width="18" style="3" customWidth="1"/>
    <col min="10" max="10" width="16.375" style="3" bestFit="1" customWidth="1"/>
    <col min="11" max="11" width="16.875" style="3" bestFit="1" customWidth="1"/>
    <col min="12" max="12" width="9.125" style="3"/>
    <col min="13" max="13" width="15.25" style="3" bestFit="1" customWidth="1"/>
    <col min="14" max="16384" width="9.125" style="4"/>
  </cols>
  <sheetData>
    <row r="1" spans="1:13" s="5" customFormat="1" ht="26.25" x14ac:dyDescent="0.2">
      <c r="A1" s="49" t="s">
        <v>52</v>
      </c>
      <c r="B1" s="49"/>
      <c r="C1" s="49"/>
      <c r="D1" s="49"/>
      <c r="E1" s="49"/>
      <c r="F1" s="49"/>
      <c r="G1" s="49"/>
      <c r="H1" s="49"/>
      <c r="I1" s="49"/>
      <c r="J1" s="1"/>
      <c r="K1" s="1"/>
      <c r="L1" s="1"/>
      <c r="M1" s="1"/>
    </row>
    <row r="2" spans="1:13" s="5" customFormat="1" ht="26.25" x14ac:dyDescent="0.2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1"/>
      <c r="K2" s="1"/>
      <c r="L2" s="1"/>
      <c r="M2" s="1"/>
    </row>
    <row r="3" spans="1:13" s="5" customFormat="1" ht="26.25" x14ac:dyDescent="0.2">
      <c r="A3" s="49" t="s">
        <v>48</v>
      </c>
      <c r="B3" s="49"/>
      <c r="C3" s="49"/>
      <c r="D3" s="49"/>
      <c r="E3" s="49"/>
      <c r="F3" s="49"/>
      <c r="G3" s="49"/>
      <c r="H3" s="49"/>
      <c r="I3" s="49"/>
      <c r="J3" s="1"/>
      <c r="K3" s="1"/>
      <c r="L3" s="1"/>
      <c r="M3" s="1"/>
    </row>
    <row r="4" spans="1:13" s="6" customFormat="1" x14ac:dyDescent="0.2">
      <c r="C4" s="2"/>
      <c r="D4" s="2"/>
      <c r="E4" s="2"/>
      <c r="F4" s="2"/>
      <c r="G4" s="2"/>
      <c r="H4" s="2"/>
      <c r="I4" s="32" t="s">
        <v>7</v>
      </c>
      <c r="J4" s="2"/>
      <c r="K4" s="2"/>
      <c r="L4" s="2"/>
      <c r="M4" s="2"/>
    </row>
    <row r="5" spans="1:13" s="6" customFormat="1" ht="47.25" customHeight="1" x14ac:dyDescent="0.2">
      <c r="A5" s="50" t="s">
        <v>47</v>
      </c>
      <c r="B5" s="51"/>
      <c r="C5" s="45" t="s">
        <v>53</v>
      </c>
      <c r="D5" s="45" t="s">
        <v>3</v>
      </c>
      <c r="E5" s="48" t="s">
        <v>4</v>
      </c>
      <c r="F5" s="48"/>
      <c r="G5" s="46" t="s">
        <v>49</v>
      </c>
      <c r="H5" s="47"/>
      <c r="I5" s="45" t="s">
        <v>54</v>
      </c>
      <c r="J5" s="2"/>
      <c r="K5" s="2"/>
      <c r="L5" s="2"/>
      <c r="M5" s="2"/>
    </row>
    <row r="6" spans="1:13" s="6" customFormat="1" x14ac:dyDescent="0.2">
      <c r="A6" s="50"/>
      <c r="B6" s="51"/>
      <c r="C6" s="48"/>
      <c r="D6" s="45"/>
      <c r="E6" s="19" t="s">
        <v>5</v>
      </c>
      <c r="F6" s="19" t="s">
        <v>6</v>
      </c>
      <c r="G6" s="19" t="s">
        <v>5</v>
      </c>
      <c r="H6" s="19" t="s">
        <v>6</v>
      </c>
      <c r="I6" s="48"/>
      <c r="J6" s="2"/>
      <c r="K6" s="2"/>
      <c r="L6" s="2"/>
      <c r="M6" s="2"/>
    </row>
    <row r="7" spans="1:13" ht="21.75" thickBot="1" x14ac:dyDescent="0.25">
      <c r="A7" s="43" t="s">
        <v>2</v>
      </c>
      <c r="B7" s="44"/>
      <c r="C7" s="20">
        <f>+C8+C10+C12+C33+C35+C37+C40+C45+C47</f>
        <v>400656258</v>
      </c>
      <c r="D7" s="20">
        <f>+D8+D10+D12+D33+D35+D37+D40+D45+D47</f>
        <v>384900</v>
      </c>
      <c r="E7" s="20">
        <f>+E8+E10+E12+E33+E35+E37+E40+E45+E47</f>
        <v>939727.02</v>
      </c>
      <c r="F7" s="20">
        <f>+E7*100/C7</f>
        <v>0.23454694672459103</v>
      </c>
      <c r="G7" s="20">
        <f>+D7+E7</f>
        <v>1324627.02</v>
      </c>
      <c r="H7" s="20">
        <f>+G7*100/C7</f>
        <v>0.33061433424559167</v>
      </c>
      <c r="I7" s="21">
        <f>+C7-D7-E7</f>
        <v>399331630.98000002</v>
      </c>
      <c r="J7" s="4"/>
    </row>
    <row r="8" spans="1:13" s="13" customFormat="1" ht="21.75" thickTop="1" x14ac:dyDescent="0.2">
      <c r="A8" s="11" t="s">
        <v>0</v>
      </c>
      <c r="B8" s="33"/>
      <c r="C8" s="12">
        <f>+C9</f>
        <v>4947500</v>
      </c>
      <c r="D8" s="12">
        <f t="shared" ref="D8:E8" si="0">+D9</f>
        <v>0</v>
      </c>
      <c r="E8" s="12">
        <f t="shared" si="0"/>
        <v>0</v>
      </c>
      <c r="F8" s="22">
        <f t="shared" ref="F8:F23" si="1">E8*100/C8</f>
        <v>0</v>
      </c>
      <c r="G8" s="22">
        <f t="shared" ref="G8:G23" si="2">+D8+E8</f>
        <v>0</v>
      </c>
      <c r="H8" s="22">
        <f t="shared" ref="H8:H23" si="3">G8*100/C8</f>
        <v>0</v>
      </c>
      <c r="I8" s="23">
        <f t="shared" ref="I8:I23" si="4">+C8-D8-E8</f>
        <v>4947500</v>
      </c>
      <c r="J8" s="14"/>
      <c r="K8" s="14"/>
      <c r="L8" s="14"/>
      <c r="M8" s="14"/>
    </row>
    <row r="9" spans="1:13" x14ac:dyDescent="0.2">
      <c r="A9" s="9"/>
      <c r="B9" s="34" t="s">
        <v>8</v>
      </c>
      <c r="C9" s="7">
        <v>4947500</v>
      </c>
      <c r="D9" s="7">
        <v>0</v>
      </c>
      <c r="E9" s="7">
        <v>0</v>
      </c>
      <c r="F9" s="28">
        <f t="shared" si="1"/>
        <v>0</v>
      </c>
      <c r="G9" s="7">
        <f t="shared" si="2"/>
        <v>0</v>
      </c>
      <c r="H9" s="28">
        <f t="shared" si="3"/>
        <v>0</v>
      </c>
      <c r="I9" s="7">
        <f t="shared" si="4"/>
        <v>4947500</v>
      </c>
    </row>
    <row r="10" spans="1:13" s="13" customFormat="1" x14ac:dyDescent="0.2">
      <c r="A10" s="15" t="s">
        <v>50</v>
      </c>
      <c r="B10" s="35"/>
      <c r="C10" s="16">
        <f>+C11</f>
        <v>11953000</v>
      </c>
      <c r="D10" s="16">
        <f t="shared" ref="D10:E10" si="5">+D11</f>
        <v>0</v>
      </c>
      <c r="E10" s="16">
        <f t="shared" si="5"/>
        <v>720277.02</v>
      </c>
      <c r="F10" s="19">
        <f t="shared" si="1"/>
        <v>6.0259099807579686</v>
      </c>
      <c r="G10" s="19">
        <f t="shared" si="2"/>
        <v>720277.02</v>
      </c>
      <c r="H10" s="19">
        <f t="shared" si="3"/>
        <v>6.0259099807579686</v>
      </c>
      <c r="I10" s="24">
        <f t="shared" si="4"/>
        <v>11232722.98</v>
      </c>
      <c r="J10" s="14"/>
      <c r="K10" s="14"/>
      <c r="L10" s="14"/>
      <c r="M10" s="14"/>
    </row>
    <row r="11" spans="1:13" x14ac:dyDescent="0.2">
      <c r="A11" s="9"/>
      <c r="B11" s="34" t="s">
        <v>45</v>
      </c>
      <c r="C11" s="7">
        <v>11953000</v>
      </c>
      <c r="D11" s="7">
        <v>0</v>
      </c>
      <c r="E11" s="7">
        <v>720277.02</v>
      </c>
      <c r="F11" s="28">
        <f t="shared" si="1"/>
        <v>6.0259099807579686</v>
      </c>
      <c r="G11" s="7">
        <f t="shared" si="2"/>
        <v>720277.02</v>
      </c>
      <c r="H11" s="28">
        <f t="shared" si="3"/>
        <v>6.0259099807579686</v>
      </c>
      <c r="I11" s="7">
        <f t="shared" si="4"/>
        <v>11232722.98</v>
      </c>
    </row>
    <row r="12" spans="1:13" s="13" customFormat="1" x14ac:dyDescent="0.2">
      <c r="A12" s="15" t="s">
        <v>9</v>
      </c>
      <c r="B12" s="35"/>
      <c r="C12" s="16">
        <f>+C13+C14+C15+C16+C17+C18+C19+C20+C21+C22+C23+C24+C25+C26+C27+C28+C29+C30+C31+C32</f>
        <v>273201756</v>
      </c>
      <c r="D12" s="16">
        <f t="shared" ref="D12:E12" si="6">+D13+D14+D15+D16+D17+D18+D19+D20+D21+D22+D23+D24+D25+D26+D27+D28+D29+D30+D31+D32</f>
        <v>384900</v>
      </c>
      <c r="E12" s="16">
        <f t="shared" si="6"/>
        <v>117850</v>
      </c>
      <c r="F12" s="19">
        <f t="shared" si="1"/>
        <v>4.3136618785129623E-2</v>
      </c>
      <c r="G12" s="19">
        <f t="shared" si="2"/>
        <v>502750</v>
      </c>
      <c r="H12" s="19">
        <f t="shared" si="3"/>
        <v>0.18402151119409349</v>
      </c>
      <c r="I12" s="24">
        <f t="shared" si="4"/>
        <v>272699006</v>
      </c>
      <c r="J12" s="14"/>
      <c r="K12" s="14"/>
      <c r="L12" s="14"/>
      <c r="M12" s="14"/>
    </row>
    <row r="13" spans="1:13" x14ac:dyDescent="0.2">
      <c r="A13" s="25"/>
      <c r="B13" s="36" t="s">
        <v>10</v>
      </c>
      <c r="C13" s="26">
        <v>5324000</v>
      </c>
      <c r="D13" s="26">
        <v>0</v>
      </c>
      <c r="E13" s="26">
        <v>0</v>
      </c>
      <c r="F13" s="30">
        <f t="shared" si="1"/>
        <v>0</v>
      </c>
      <c r="G13" s="26">
        <f t="shared" si="2"/>
        <v>0</v>
      </c>
      <c r="H13" s="30">
        <f t="shared" si="3"/>
        <v>0</v>
      </c>
      <c r="I13" s="26">
        <f t="shared" si="4"/>
        <v>5324000</v>
      </c>
    </row>
    <row r="14" spans="1:13" x14ac:dyDescent="0.2">
      <c r="A14" s="9"/>
      <c r="B14" s="37" t="s">
        <v>11</v>
      </c>
      <c r="C14" s="7">
        <v>24111900</v>
      </c>
      <c r="D14" s="7">
        <v>0</v>
      </c>
      <c r="E14" s="7">
        <v>0</v>
      </c>
      <c r="F14" s="28">
        <f t="shared" si="1"/>
        <v>0</v>
      </c>
      <c r="G14" s="7">
        <f t="shared" si="2"/>
        <v>0</v>
      </c>
      <c r="H14" s="28">
        <f t="shared" si="3"/>
        <v>0</v>
      </c>
      <c r="I14" s="7">
        <f t="shared" si="4"/>
        <v>24111900</v>
      </c>
    </row>
    <row r="15" spans="1:13" x14ac:dyDescent="0.2">
      <c r="A15" s="9"/>
      <c r="B15" s="37" t="s">
        <v>12</v>
      </c>
      <c r="C15" s="7">
        <v>2562900</v>
      </c>
      <c r="D15" s="7">
        <v>0</v>
      </c>
      <c r="E15" s="7">
        <v>0</v>
      </c>
      <c r="F15" s="28">
        <f t="shared" si="1"/>
        <v>0</v>
      </c>
      <c r="G15" s="7">
        <f t="shared" si="2"/>
        <v>0</v>
      </c>
      <c r="H15" s="28">
        <f t="shared" si="3"/>
        <v>0</v>
      </c>
      <c r="I15" s="7">
        <f t="shared" si="4"/>
        <v>2562900</v>
      </c>
    </row>
    <row r="16" spans="1:13" x14ac:dyDescent="0.2">
      <c r="A16" s="9"/>
      <c r="B16" s="37" t="s">
        <v>13</v>
      </c>
      <c r="C16" s="7">
        <v>19629000</v>
      </c>
      <c r="D16" s="7">
        <v>0</v>
      </c>
      <c r="E16" s="7">
        <v>0</v>
      </c>
      <c r="F16" s="28">
        <f t="shared" si="1"/>
        <v>0</v>
      </c>
      <c r="G16" s="7">
        <f t="shared" si="2"/>
        <v>0</v>
      </c>
      <c r="H16" s="28">
        <f t="shared" si="3"/>
        <v>0</v>
      </c>
      <c r="I16" s="7">
        <f t="shared" si="4"/>
        <v>19629000</v>
      </c>
    </row>
    <row r="17" spans="1:9" x14ac:dyDescent="0.2">
      <c r="A17" s="9"/>
      <c r="B17" s="37" t="s">
        <v>14</v>
      </c>
      <c r="C17" s="7">
        <v>124558580</v>
      </c>
      <c r="D17" s="7">
        <v>384900</v>
      </c>
      <c r="E17" s="7">
        <v>117850</v>
      </c>
      <c r="F17" s="28">
        <f t="shared" si="1"/>
        <v>9.461411650646627E-2</v>
      </c>
      <c r="G17" s="7">
        <f t="shared" si="2"/>
        <v>502750</v>
      </c>
      <c r="H17" s="28">
        <f t="shared" si="3"/>
        <v>0.40362534640327469</v>
      </c>
      <c r="I17" s="7">
        <f t="shared" si="4"/>
        <v>124055830</v>
      </c>
    </row>
    <row r="18" spans="1:9" x14ac:dyDescent="0.2">
      <c r="A18" s="9"/>
      <c r="B18" s="37" t="s">
        <v>15</v>
      </c>
      <c r="C18" s="7">
        <v>3322700</v>
      </c>
      <c r="D18" s="7">
        <v>0</v>
      </c>
      <c r="E18" s="7">
        <v>0</v>
      </c>
      <c r="F18" s="28">
        <f t="shared" si="1"/>
        <v>0</v>
      </c>
      <c r="G18" s="7">
        <f t="shared" si="2"/>
        <v>0</v>
      </c>
      <c r="H18" s="28">
        <f t="shared" si="3"/>
        <v>0</v>
      </c>
      <c r="I18" s="7">
        <f t="shared" si="4"/>
        <v>3322700</v>
      </c>
    </row>
    <row r="19" spans="1:9" x14ac:dyDescent="0.2">
      <c r="A19" s="9"/>
      <c r="B19" s="37" t="s">
        <v>16</v>
      </c>
      <c r="C19" s="7">
        <v>2468000</v>
      </c>
      <c r="D19" s="7">
        <v>0</v>
      </c>
      <c r="E19" s="7">
        <v>0</v>
      </c>
      <c r="F19" s="28">
        <f t="shared" si="1"/>
        <v>0</v>
      </c>
      <c r="G19" s="7">
        <f t="shared" si="2"/>
        <v>0</v>
      </c>
      <c r="H19" s="28">
        <f t="shared" si="3"/>
        <v>0</v>
      </c>
      <c r="I19" s="7">
        <f t="shared" si="4"/>
        <v>2468000</v>
      </c>
    </row>
    <row r="20" spans="1:9" x14ac:dyDescent="0.2">
      <c r="A20" s="9"/>
      <c r="B20" s="37" t="s">
        <v>17</v>
      </c>
      <c r="C20" s="7">
        <v>1661200</v>
      </c>
      <c r="D20" s="7">
        <v>0</v>
      </c>
      <c r="E20" s="7">
        <v>0</v>
      </c>
      <c r="F20" s="28">
        <f t="shared" si="1"/>
        <v>0</v>
      </c>
      <c r="G20" s="7">
        <f t="shared" si="2"/>
        <v>0</v>
      </c>
      <c r="H20" s="28">
        <f t="shared" si="3"/>
        <v>0</v>
      </c>
      <c r="I20" s="7">
        <f t="shared" si="4"/>
        <v>1661200</v>
      </c>
    </row>
    <row r="21" spans="1:9" x14ac:dyDescent="0.2">
      <c r="A21" s="9"/>
      <c r="B21" s="38" t="s">
        <v>18</v>
      </c>
      <c r="C21" s="7">
        <v>16821850</v>
      </c>
      <c r="D21" s="7">
        <v>0</v>
      </c>
      <c r="E21" s="7">
        <v>0</v>
      </c>
      <c r="F21" s="28">
        <f t="shared" si="1"/>
        <v>0</v>
      </c>
      <c r="G21" s="7">
        <f t="shared" si="2"/>
        <v>0</v>
      </c>
      <c r="H21" s="28">
        <f t="shared" si="3"/>
        <v>0</v>
      </c>
      <c r="I21" s="7">
        <f t="shared" si="4"/>
        <v>16821850</v>
      </c>
    </row>
    <row r="22" spans="1:9" x14ac:dyDescent="0.2">
      <c r="A22" s="9"/>
      <c r="B22" s="38" t="s">
        <v>19</v>
      </c>
      <c r="C22" s="7">
        <v>3497300</v>
      </c>
      <c r="D22" s="7">
        <v>0</v>
      </c>
      <c r="E22" s="7">
        <v>0</v>
      </c>
      <c r="F22" s="28">
        <f t="shared" si="1"/>
        <v>0</v>
      </c>
      <c r="G22" s="7">
        <f t="shared" si="2"/>
        <v>0</v>
      </c>
      <c r="H22" s="28">
        <f t="shared" si="3"/>
        <v>0</v>
      </c>
      <c r="I22" s="7">
        <f t="shared" si="4"/>
        <v>3497300</v>
      </c>
    </row>
    <row r="23" spans="1:9" x14ac:dyDescent="0.2">
      <c r="A23" s="9"/>
      <c r="B23" s="37" t="s">
        <v>20</v>
      </c>
      <c r="C23" s="7">
        <v>2165800</v>
      </c>
      <c r="D23" s="7">
        <v>0</v>
      </c>
      <c r="E23" s="7">
        <v>0</v>
      </c>
      <c r="F23" s="28">
        <f t="shared" si="1"/>
        <v>0</v>
      </c>
      <c r="G23" s="7">
        <f t="shared" si="2"/>
        <v>0</v>
      </c>
      <c r="H23" s="28">
        <f t="shared" si="3"/>
        <v>0</v>
      </c>
      <c r="I23" s="7">
        <f t="shared" si="4"/>
        <v>2165800</v>
      </c>
    </row>
    <row r="24" spans="1:9" x14ac:dyDescent="0.2">
      <c r="A24" s="9"/>
      <c r="B24" s="37" t="s">
        <v>21</v>
      </c>
      <c r="C24" s="7">
        <v>2342400</v>
      </c>
      <c r="D24" s="7">
        <v>0</v>
      </c>
      <c r="E24" s="7">
        <v>0</v>
      </c>
      <c r="F24" s="28">
        <f t="shared" ref="F24:F38" si="7">E24*100/C24</f>
        <v>0</v>
      </c>
      <c r="G24" s="7">
        <f t="shared" ref="G24:G38" si="8">+D24+E24</f>
        <v>0</v>
      </c>
      <c r="H24" s="28">
        <f t="shared" ref="H24:H38" si="9">G24*100/C24</f>
        <v>0</v>
      </c>
      <c r="I24" s="7">
        <f t="shared" ref="I24:I38" si="10">+C24-D24-E24</f>
        <v>2342400</v>
      </c>
    </row>
    <row r="25" spans="1:9" x14ac:dyDescent="0.2">
      <c r="A25" s="9"/>
      <c r="B25" s="37" t="s">
        <v>22</v>
      </c>
      <c r="C25" s="7">
        <v>19473000</v>
      </c>
      <c r="D25" s="7">
        <v>0</v>
      </c>
      <c r="E25" s="7">
        <v>0</v>
      </c>
      <c r="F25" s="28">
        <f t="shared" si="7"/>
        <v>0</v>
      </c>
      <c r="G25" s="7">
        <f t="shared" si="8"/>
        <v>0</v>
      </c>
      <c r="H25" s="28">
        <f t="shared" si="9"/>
        <v>0</v>
      </c>
      <c r="I25" s="7">
        <f t="shared" si="10"/>
        <v>19473000</v>
      </c>
    </row>
    <row r="26" spans="1:9" x14ac:dyDescent="0.2">
      <c r="A26" s="9"/>
      <c r="B26" s="37" t="s">
        <v>23</v>
      </c>
      <c r="C26" s="7">
        <v>17337076</v>
      </c>
      <c r="D26" s="7">
        <v>0</v>
      </c>
      <c r="E26" s="7">
        <v>0</v>
      </c>
      <c r="F26" s="28">
        <f t="shared" si="7"/>
        <v>0</v>
      </c>
      <c r="G26" s="7">
        <f t="shared" si="8"/>
        <v>0</v>
      </c>
      <c r="H26" s="28">
        <f t="shared" si="9"/>
        <v>0</v>
      </c>
      <c r="I26" s="7">
        <f t="shared" si="10"/>
        <v>17337076</v>
      </c>
    </row>
    <row r="27" spans="1:9" x14ac:dyDescent="0.2">
      <c r="A27" s="10"/>
      <c r="B27" s="39" t="s">
        <v>24</v>
      </c>
      <c r="C27" s="8">
        <v>1862500</v>
      </c>
      <c r="D27" s="8">
        <v>0</v>
      </c>
      <c r="E27" s="8">
        <v>0</v>
      </c>
      <c r="F27" s="31">
        <f t="shared" si="7"/>
        <v>0</v>
      </c>
      <c r="G27" s="8">
        <f t="shared" si="8"/>
        <v>0</v>
      </c>
      <c r="H27" s="31">
        <f t="shared" si="9"/>
        <v>0</v>
      </c>
      <c r="I27" s="8">
        <f t="shared" si="10"/>
        <v>1862500</v>
      </c>
    </row>
    <row r="28" spans="1:9" x14ac:dyDescent="0.2">
      <c r="A28" s="9"/>
      <c r="B28" s="37" t="s">
        <v>25</v>
      </c>
      <c r="C28" s="7">
        <v>1015000</v>
      </c>
      <c r="D28" s="7">
        <v>0</v>
      </c>
      <c r="E28" s="7">
        <v>0</v>
      </c>
      <c r="F28" s="28">
        <f t="shared" si="7"/>
        <v>0</v>
      </c>
      <c r="G28" s="7">
        <f t="shared" si="8"/>
        <v>0</v>
      </c>
      <c r="H28" s="28">
        <f t="shared" si="9"/>
        <v>0</v>
      </c>
      <c r="I28" s="7">
        <f t="shared" si="10"/>
        <v>1015000</v>
      </c>
    </row>
    <row r="29" spans="1:9" x14ac:dyDescent="0.2">
      <c r="A29" s="9"/>
      <c r="B29" s="37" t="s">
        <v>26</v>
      </c>
      <c r="C29" s="7">
        <v>15440350</v>
      </c>
      <c r="D29" s="7">
        <v>0</v>
      </c>
      <c r="E29" s="7">
        <v>0</v>
      </c>
      <c r="F29" s="28">
        <f t="shared" si="7"/>
        <v>0</v>
      </c>
      <c r="G29" s="7">
        <f t="shared" si="8"/>
        <v>0</v>
      </c>
      <c r="H29" s="28">
        <f t="shared" si="9"/>
        <v>0</v>
      </c>
      <c r="I29" s="7">
        <f t="shared" si="10"/>
        <v>15440350</v>
      </c>
    </row>
    <row r="30" spans="1:9" x14ac:dyDescent="0.2">
      <c r="A30" s="9"/>
      <c r="B30" s="37" t="s">
        <v>27</v>
      </c>
      <c r="C30" s="7">
        <v>2783800</v>
      </c>
      <c r="D30" s="7">
        <v>0</v>
      </c>
      <c r="E30" s="7">
        <v>0</v>
      </c>
      <c r="F30" s="28">
        <f t="shared" ref="F30" si="11">E30*100/C30</f>
        <v>0</v>
      </c>
      <c r="G30" s="7">
        <f t="shared" ref="G30" si="12">+D30+E30</f>
        <v>0</v>
      </c>
      <c r="H30" s="28">
        <f t="shared" ref="H30" si="13">G30*100/C30</f>
        <v>0</v>
      </c>
      <c r="I30" s="7">
        <f t="shared" ref="I30" si="14">+C30-D30-E30</f>
        <v>2783800</v>
      </c>
    </row>
    <row r="31" spans="1:9" x14ac:dyDescent="0.2">
      <c r="A31" s="9"/>
      <c r="B31" s="37" t="s">
        <v>28</v>
      </c>
      <c r="C31" s="7">
        <v>3360300</v>
      </c>
      <c r="D31" s="7">
        <v>0</v>
      </c>
      <c r="E31" s="7">
        <v>0</v>
      </c>
      <c r="F31" s="28">
        <f t="shared" si="7"/>
        <v>0</v>
      </c>
      <c r="G31" s="7">
        <f t="shared" si="8"/>
        <v>0</v>
      </c>
      <c r="H31" s="28">
        <f t="shared" si="9"/>
        <v>0</v>
      </c>
      <c r="I31" s="7">
        <f t="shared" si="10"/>
        <v>3360300</v>
      </c>
    </row>
    <row r="32" spans="1:9" x14ac:dyDescent="0.2">
      <c r="A32" s="10"/>
      <c r="B32" s="39" t="s">
        <v>29</v>
      </c>
      <c r="C32" s="8">
        <v>3464100</v>
      </c>
      <c r="D32" s="8">
        <v>0</v>
      </c>
      <c r="E32" s="8">
        <v>0</v>
      </c>
      <c r="F32" s="31">
        <f t="shared" si="7"/>
        <v>0</v>
      </c>
      <c r="G32" s="8">
        <f t="shared" si="8"/>
        <v>0</v>
      </c>
      <c r="H32" s="31">
        <f t="shared" si="9"/>
        <v>0</v>
      </c>
      <c r="I32" s="8">
        <f t="shared" si="10"/>
        <v>3464100</v>
      </c>
    </row>
    <row r="33" spans="1:13" s="13" customFormat="1" x14ac:dyDescent="0.2">
      <c r="A33" s="17" t="s">
        <v>30</v>
      </c>
      <c r="B33" s="35"/>
      <c r="C33" s="16">
        <f>C34</f>
        <v>2156000</v>
      </c>
      <c r="D33" s="16">
        <f t="shared" ref="D33:E33" si="15">D34</f>
        <v>0</v>
      </c>
      <c r="E33" s="16">
        <f t="shared" si="15"/>
        <v>0</v>
      </c>
      <c r="F33" s="19">
        <f t="shared" si="7"/>
        <v>0</v>
      </c>
      <c r="G33" s="19">
        <f t="shared" si="8"/>
        <v>0</v>
      </c>
      <c r="H33" s="19">
        <f t="shared" si="9"/>
        <v>0</v>
      </c>
      <c r="I33" s="24">
        <f t="shared" si="10"/>
        <v>2156000</v>
      </c>
      <c r="J33" s="14"/>
      <c r="K33" s="14"/>
      <c r="L33" s="14"/>
      <c r="M33" s="14"/>
    </row>
    <row r="34" spans="1:13" x14ac:dyDescent="0.2">
      <c r="A34" s="10"/>
      <c r="B34" s="39" t="s">
        <v>31</v>
      </c>
      <c r="C34" s="8">
        <v>2156000</v>
      </c>
      <c r="D34" s="8">
        <v>0</v>
      </c>
      <c r="E34" s="8">
        <v>0</v>
      </c>
      <c r="F34" s="31">
        <f t="shared" si="7"/>
        <v>0</v>
      </c>
      <c r="G34" s="8">
        <f>+D34+E34</f>
        <v>0</v>
      </c>
      <c r="H34" s="31">
        <f t="shared" si="9"/>
        <v>0</v>
      </c>
      <c r="I34" s="8">
        <f t="shared" si="10"/>
        <v>2156000</v>
      </c>
    </row>
    <row r="35" spans="1:13" s="13" customFormat="1" x14ac:dyDescent="0.2">
      <c r="A35" s="17" t="s">
        <v>32</v>
      </c>
      <c r="B35" s="35"/>
      <c r="C35" s="16">
        <f>+C36</f>
        <v>71809902</v>
      </c>
      <c r="D35" s="16">
        <f t="shared" ref="D35:E35" si="16">+D36</f>
        <v>0</v>
      </c>
      <c r="E35" s="16">
        <f t="shared" si="16"/>
        <v>101600</v>
      </c>
      <c r="F35" s="19">
        <f t="shared" si="7"/>
        <v>0.14148466600051898</v>
      </c>
      <c r="G35" s="19">
        <f t="shared" si="8"/>
        <v>101600</v>
      </c>
      <c r="H35" s="19">
        <f t="shared" si="9"/>
        <v>0.14148466600051898</v>
      </c>
      <c r="I35" s="24">
        <f t="shared" si="10"/>
        <v>71708302</v>
      </c>
      <c r="J35" s="14"/>
      <c r="K35" s="14"/>
      <c r="L35" s="14"/>
      <c r="M35" s="14"/>
    </row>
    <row r="36" spans="1:13" x14ac:dyDescent="0.2">
      <c r="A36" s="9"/>
      <c r="B36" s="38" t="s">
        <v>33</v>
      </c>
      <c r="C36" s="7">
        <v>71809902</v>
      </c>
      <c r="D36" s="7">
        <v>0</v>
      </c>
      <c r="E36" s="7">
        <v>101600</v>
      </c>
      <c r="F36" s="28">
        <f t="shared" si="7"/>
        <v>0.14148466600051898</v>
      </c>
      <c r="G36" s="7">
        <f t="shared" si="8"/>
        <v>101600</v>
      </c>
      <c r="H36" s="28">
        <f t="shared" si="9"/>
        <v>0.14148466600051898</v>
      </c>
      <c r="I36" s="7">
        <f t="shared" si="10"/>
        <v>71708302</v>
      </c>
    </row>
    <row r="37" spans="1:13" s="13" customFormat="1" x14ac:dyDescent="0.2">
      <c r="A37" s="17" t="s">
        <v>34</v>
      </c>
      <c r="B37" s="35"/>
      <c r="C37" s="16">
        <f>+C38+C39</f>
        <v>30380100</v>
      </c>
      <c r="D37" s="16">
        <f>+D38+D39</f>
        <v>0</v>
      </c>
      <c r="E37" s="16">
        <f>+E38+E39</f>
        <v>0</v>
      </c>
      <c r="F37" s="19">
        <f t="shared" si="7"/>
        <v>0</v>
      </c>
      <c r="G37" s="19">
        <f t="shared" si="8"/>
        <v>0</v>
      </c>
      <c r="H37" s="19">
        <f t="shared" si="9"/>
        <v>0</v>
      </c>
      <c r="I37" s="24">
        <f t="shared" si="10"/>
        <v>30380100</v>
      </c>
      <c r="J37" s="14"/>
      <c r="K37" s="14"/>
      <c r="L37" s="14"/>
      <c r="M37" s="14"/>
    </row>
    <row r="38" spans="1:13" x14ac:dyDescent="0.2">
      <c r="A38" s="9"/>
      <c r="B38" s="37" t="s">
        <v>35</v>
      </c>
      <c r="C38" s="7">
        <v>945800</v>
      </c>
      <c r="D38" s="7">
        <v>0</v>
      </c>
      <c r="E38" s="7">
        <v>0</v>
      </c>
      <c r="F38" s="28">
        <f t="shared" si="7"/>
        <v>0</v>
      </c>
      <c r="G38" s="7">
        <f t="shared" si="8"/>
        <v>0</v>
      </c>
      <c r="H38" s="28">
        <f t="shared" si="9"/>
        <v>0</v>
      </c>
      <c r="I38" s="7">
        <f t="shared" si="10"/>
        <v>945800</v>
      </c>
    </row>
    <row r="39" spans="1:13" x14ac:dyDescent="0.2">
      <c r="A39" s="9"/>
      <c r="B39" s="37" t="s">
        <v>36</v>
      </c>
      <c r="C39" s="7">
        <v>29434300</v>
      </c>
      <c r="D39" s="7">
        <v>0</v>
      </c>
      <c r="E39" s="7">
        <v>0</v>
      </c>
      <c r="F39" s="28">
        <f t="shared" ref="F39:F48" si="17">E39*100/C39</f>
        <v>0</v>
      </c>
      <c r="G39" s="7">
        <f t="shared" ref="G39:G48" si="18">+D39+E39</f>
        <v>0</v>
      </c>
      <c r="H39" s="28">
        <f t="shared" ref="H39:H48" si="19">G39*100/C39</f>
        <v>0</v>
      </c>
      <c r="I39" s="7">
        <f t="shared" ref="I39:I48" si="20">+C39-D39-E39</f>
        <v>29434300</v>
      </c>
    </row>
    <row r="40" spans="1:13" s="13" customFormat="1" x14ac:dyDescent="0.2">
      <c r="A40" s="17" t="s">
        <v>37</v>
      </c>
      <c r="B40" s="35"/>
      <c r="C40" s="16">
        <f>+C41+C42+C43+C44</f>
        <v>0</v>
      </c>
      <c r="D40" s="16">
        <f>+D41+D42+D43+D44</f>
        <v>0</v>
      </c>
      <c r="E40" s="16">
        <f>+E41+E42+E43+E44</f>
        <v>0</v>
      </c>
      <c r="F40" s="41" t="e">
        <f t="shared" si="17"/>
        <v>#DIV/0!</v>
      </c>
      <c r="G40" s="19">
        <f t="shared" si="18"/>
        <v>0</v>
      </c>
      <c r="H40" s="41" t="e">
        <f t="shared" si="19"/>
        <v>#DIV/0!</v>
      </c>
      <c r="I40" s="24">
        <f t="shared" si="20"/>
        <v>0</v>
      </c>
      <c r="J40" s="14"/>
      <c r="K40" s="14"/>
      <c r="L40" s="14"/>
      <c r="M40" s="14"/>
    </row>
    <row r="41" spans="1:13" x14ac:dyDescent="0.2">
      <c r="A41" s="9"/>
      <c r="B41" s="38" t="s">
        <v>38</v>
      </c>
      <c r="C41" s="7">
        <v>0</v>
      </c>
      <c r="D41" s="7">
        <v>0</v>
      </c>
      <c r="E41" s="7">
        <v>0</v>
      </c>
      <c r="F41" s="42" t="e">
        <f t="shared" si="17"/>
        <v>#DIV/0!</v>
      </c>
      <c r="G41" s="7">
        <f t="shared" si="18"/>
        <v>0</v>
      </c>
      <c r="H41" s="42" t="e">
        <f t="shared" si="19"/>
        <v>#DIV/0!</v>
      </c>
      <c r="I41" s="7">
        <f t="shared" si="20"/>
        <v>0</v>
      </c>
      <c r="J41" s="3" t="s">
        <v>51</v>
      </c>
    </row>
    <row r="42" spans="1:13" x14ac:dyDescent="0.2">
      <c r="A42" s="9"/>
      <c r="B42" s="37" t="s">
        <v>39</v>
      </c>
      <c r="C42" s="7">
        <v>0</v>
      </c>
      <c r="D42" s="7">
        <v>0</v>
      </c>
      <c r="E42" s="7">
        <v>0</v>
      </c>
      <c r="F42" s="42" t="e">
        <f t="shared" si="17"/>
        <v>#DIV/0!</v>
      </c>
      <c r="G42" s="7">
        <f t="shared" si="18"/>
        <v>0</v>
      </c>
      <c r="H42" s="42" t="e">
        <f t="shared" si="19"/>
        <v>#DIV/0!</v>
      </c>
      <c r="I42" s="7">
        <f t="shared" si="20"/>
        <v>0</v>
      </c>
      <c r="J42" s="3" t="s">
        <v>51</v>
      </c>
    </row>
    <row r="43" spans="1:13" x14ac:dyDescent="0.2">
      <c r="A43" s="9"/>
      <c r="B43" s="37" t="s">
        <v>40</v>
      </c>
      <c r="C43" s="7">
        <v>0</v>
      </c>
      <c r="D43" s="7">
        <v>0</v>
      </c>
      <c r="E43" s="7">
        <v>0</v>
      </c>
      <c r="F43" s="42" t="e">
        <f t="shared" si="17"/>
        <v>#DIV/0!</v>
      </c>
      <c r="G43" s="7">
        <f t="shared" si="18"/>
        <v>0</v>
      </c>
      <c r="H43" s="42" t="e">
        <f t="shared" si="19"/>
        <v>#DIV/0!</v>
      </c>
      <c r="I43" s="7">
        <f t="shared" si="20"/>
        <v>0</v>
      </c>
      <c r="J43" s="3" t="s">
        <v>51</v>
      </c>
    </row>
    <row r="44" spans="1:13" x14ac:dyDescent="0.2">
      <c r="A44" s="9"/>
      <c r="B44" s="37" t="s">
        <v>41</v>
      </c>
      <c r="C44" s="7">
        <v>0</v>
      </c>
      <c r="D44" s="7">
        <v>0</v>
      </c>
      <c r="E44" s="7"/>
      <c r="F44" s="42" t="e">
        <f t="shared" si="17"/>
        <v>#DIV/0!</v>
      </c>
      <c r="G44" s="7">
        <f t="shared" si="18"/>
        <v>0</v>
      </c>
      <c r="H44" s="42" t="e">
        <f t="shared" si="19"/>
        <v>#DIV/0!</v>
      </c>
      <c r="I44" s="7">
        <f t="shared" si="20"/>
        <v>0</v>
      </c>
      <c r="J44" s="3" t="s">
        <v>51</v>
      </c>
    </row>
    <row r="45" spans="1:13" s="13" customFormat="1" x14ac:dyDescent="0.2">
      <c r="A45" s="17" t="s">
        <v>42</v>
      </c>
      <c r="B45" s="35"/>
      <c r="C45" s="16">
        <f>C46</f>
        <v>1795000</v>
      </c>
      <c r="D45" s="16">
        <f t="shared" ref="D45" si="21">D46</f>
        <v>0</v>
      </c>
      <c r="E45" s="16">
        <f t="shared" ref="E45" si="22">E46</f>
        <v>0</v>
      </c>
      <c r="F45" s="19">
        <f t="shared" si="17"/>
        <v>0</v>
      </c>
      <c r="G45" s="19">
        <f t="shared" si="18"/>
        <v>0</v>
      </c>
      <c r="H45" s="19">
        <f t="shared" si="19"/>
        <v>0</v>
      </c>
      <c r="I45" s="24">
        <f t="shared" si="20"/>
        <v>1795000</v>
      </c>
      <c r="J45" s="14"/>
      <c r="K45" s="14"/>
      <c r="L45" s="14"/>
      <c r="M45" s="14"/>
    </row>
    <row r="46" spans="1:13" x14ac:dyDescent="0.2">
      <c r="A46" s="9"/>
      <c r="B46" s="37" t="s">
        <v>43</v>
      </c>
      <c r="C46" s="7">
        <v>1795000</v>
      </c>
      <c r="D46" s="7">
        <v>0</v>
      </c>
      <c r="E46" s="7">
        <v>0</v>
      </c>
      <c r="F46" s="28">
        <f t="shared" si="17"/>
        <v>0</v>
      </c>
      <c r="G46" s="7">
        <f t="shared" si="18"/>
        <v>0</v>
      </c>
      <c r="H46" s="28">
        <f t="shared" si="19"/>
        <v>0</v>
      </c>
      <c r="I46" s="7">
        <f t="shared" si="20"/>
        <v>1795000</v>
      </c>
    </row>
    <row r="47" spans="1:13" s="13" customFormat="1" x14ac:dyDescent="0.2">
      <c r="A47" s="17" t="s">
        <v>46</v>
      </c>
      <c r="B47" s="35"/>
      <c r="C47" s="16">
        <f>C48</f>
        <v>4413000</v>
      </c>
      <c r="D47" s="16">
        <f t="shared" ref="D47:E47" si="23">D48</f>
        <v>0</v>
      </c>
      <c r="E47" s="16">
        <f t="shared" si="23"/>
        <v>0</v>
      </c>
      <c r="F47" s="19">
        <f t="shared" si="17"/>
        <v>0</v>
      </c>
      <c r="G47" s="19">
        <f t="shared" si="18"/>
        <v>0</v>
      </c>
      <c r="H47" s="19">
        <f t="shared" si="19"/>
        <v>0</v>
      </c>
      <c r="I47" s="24">
        <f t="shared" si="20"/>
        <v>4413000</v>
      </c>
      <c r="J47" s="14"/>
      <c r="K47" s="14"/>
      <c r="L47" s="14"/>
      <c r="M47" s="14"/>
    </row>
    <row r="48" spans="1:13" x14ac:dyDescent="0.2">
      <c r="A48" s="27"/>
      <c r="B48" s="40" t="s">
        <v>44</v>
      </c>
      <c r="C48" s="18">
        <v>4413000</v>
      </c>
      <c r="D48" s="18">
        <v>0</v>
      </c>
      <c r="E48" s="18">
        <v>0</v>
      </c>
      <c r="F48" s="29">
        <f t="shared" si="17"/>
        <v>0</v>
      </c>
      <c r="G48" s="18">
        <f t="shared" si="18"/>
        <v>0</v>
      </c>
      <c r="H48" s="29">
        <f t="shared" si="19"/>
        <v>0</v>
      </c>
      <c r="I48" s="18">
        <f t="shared" si="20"/>
        <v>4413000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59055118110236227" header="0.31496062992125984" footer="0.31496062992125984"/>
  <pageSetup paperSize="9" scale="80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user</cp:lastModifiedBy>
  <cp:lastPrinted>2023-10-16T09:13:08Z</cp:lastPrinted>
  <dcterms:created xsi:type="dcterms:W3CDTF">2021-11-16T03:51:08Z</dcterms:created>
  <dcterms:modified xsi:type="dcterms:W3CDTF">2023-10-18T03:42:37Z</dcterms:modified>
</cp:coreProperties>
</file>